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135" windowWidth="13260" windowHeight="5520"/>
  </bookViews>
  <sheets>
    <sheet name="MATERIAL" sheetId="4" r:id="rId1"/>
    <sheet name="ACADMIC estimate as per out con" sheetId="6" r:id="rId2"/>
    <sheet name="Sheet3" sheetId="3" r:id="rId3"/>
  </sheets>
  <definedNames>
    <definedName name="_xlnm.Print_Area" localSheetId="1">'ACADMIC estimate as per out con'!$A$1:$G$43</definedName>
    <definedName name="_xlnm.Print_Area" localSheetId="0">MATERIAL!$A$1:$E$38</definedName>
  </definedNames>
  <calcPr calcId="125725"/>
</workbook>
</file>

<file path=xl/calcChain.xml><?xml version="1.0" encoding="utf-8"?>
<calcChain xmlns="http://schemas.openxmlformats.org/spreadsheetml/2006/main">
  <c r="F36" i="6"/>
  <c r="G34"/>
  <c r="D34"/>
  <c r="G27"/>
  <c r="C26"/>
  <c r="G26" s="1"/>
  <c r="G25"/>
  <c r="G24"/>
  <c r="G23"/>
  <c r="G22"/>
  <c r="G21"/>
  <c r="G20"/>
  <c r="G19"/>
  <c r="G18"/>
  <c r="G17"/>
  <c r="G16"/>
  <c r="G15"/>
  <c r="G14"/>
  <c r="G13"/>
  <c r="G12"/>
  <c r="G11"/>
  <c r="G10"/>
  <c r="G9"/>
  <c r="G8"/>
  <c r="G7"/>
  <c r="G6"/>
  <c r="G5"/>
  <c r="G4"/>
  <c r="G28" l="1"/>
</calcChain>
</file>

<file path=xl/sharedStrings.xml><?xml version="1.0" encoding="utf-8"?>
<sst xmlns="http://schemas.openxmlformats.org/spreadsheetml/2006/main" count="159" uniqueCount="92">
  <si>
    <t>Qty</t>
  </si>
  <si>
    <t>Rate</t>
  </si>
  <si>
    <t xml:space="preserve">Amount </t>
  </si>
  <si>
    <t>Sr.No.</t>
  </si>
  <si>
    <t>UNIT</t>
  </si>
  <si>
    <t>nos</t>
  </si>
  <si>
    <t>no</t>
  </si>
  <si>
    <t xml:space="preserve">Academic  electrical renovation estimation  supply , installation and commisioning work </t>
  </si>
  <si>
    <t>Item  description</t>
  </si>
  <si>
    <t/>
  </si>
  <si>
    <t xml:space="preserve">3" X 3"  iron box  make : cannon </t>
  </si>
  <si>
    <t xml:space="preserve">1 inche  diia PVC pipe length 10 feets  make poly india </t>
  </si>
  <si>
    <t xml:space="preserve">PVC four way junction box hole dia 1 inche </t>
  </si>
  <si>
    <t xml:space="preserve">G.I. sadel clamp 1 inche </t>
  </si>
  <si>
    <t xml:space="preserve">PVC junction box cover </t>
  </si>
  <si>
    <t>NOS</t>
  </si>
  <si>
    <t xml:space="preserve">MAKE </t>
  </si>
  <si>
    <t>CG</t>
  </si>
  <si>
    <t>KEI/ POLY CAB/RR</t>
  </si>
  <si>
    <t>CANNON</t>
  </si>
  <si>
    <t xml:space="preserve">Item </t>
  </si>
  <si>
    <t>Estimated  Rates</t>
  </si>
  <si>
    <t>RECESSED PVC CONDUIT PIPE WIRING SYSTEM WITH MODULAR SWITCHES:   Wiring in PVC insulated copper conductor single core FRLScable (ISI marked), 1100volts grade to be laid in heavy gauge,PVC, fire retardant conduit pipe 20mm/25mm dia. (2mm thick)ISI Marked, recessed in wall etc., complete with powdercoated/anodized concealed metal boxes required for suitable number of modules, for having electronic fan regulators, bell push, electronic buzzer, 3pin 6Amp., 3pin 16/20Amp. Socketsand 6Amp./16/20Amp. Switches (Screw Type ModularAccessories) etc., and covered with Frame Plate etc., &amp; including the cost of required number of modular switches/sockets, step type electronic fan regulator 100watts,PVC connector (For Fan Box and Electronic Buzzer), Steel Hooks, Circular Inspection Box (Recessed Type and Deep Type) uPVC conduit pipe &amp; copper wire and other petty material etc. including MAKE : MK</t>
  </si>
  <si>
    <t>Wiring light point in PVC insulated copper conductor single core FRLS cable (ISI marked) overall 1.5 sq. mm, 1100volts grade</t>
  </si>
  <si>
    <t>Wiring fan point with  fan hook fixed with double anchor bold U  in PVC insulated copper
conductor single core FRLS cable (ISI marked) overall 1.5
sq. mm, 1100volts grade with step type electronic fan grade with step type electronic fan
regulator 100watts(360 degree rotatable )</t>
  </si>
  <si>
    <t>Wiring 5 pin 6 Amp. wall socket (Shuttered) point in PVC insulated copper conductor single core FRLS cable (ISI marked) overall 1.5 sq. mm, 1100volts grade complete with bonding to existing earth with PVC insulated copper conductor single core FRLS cable (ISI marked) overall 1sq. mm, 1100volts grade</t>
  </si>
  <si>
    <t>Wiring 5 pin 16/20 amp. power plug control (shuttered) and switch.</t>
  </si>
  <si>
    <t>Wiring 5 pin 6 Amp. 2 nos wall sockets controlled with 2 Nos 5A switch  (Shuttered) point in PVC insulated copper conductor single core FRLS cable (ISI marked) overall 1.5 sq. mm, 1100volts grade complete with bonding to existing earth with PVC insulated copper conductor single core FRLS cable (ISI marked) overall 1 sq. mm, 1100volts grade</t>
  </si>
  <si>
    <t>Supply &amp; erection of G.I. pipe for wiring purposes including bends, inspection boxes etc., where necessary including painting</t>
  </si>
  <si>
    <t>meters</t>
  </si>
  <si>
    <t xml:space="preserve">INSTALLATION AND COMMISSIONING OF LED Tube set with hanging  G.I. conduite pipe (maximum length 4')with petty materials CGL make complete in all respects as desired by engineer incharge Supply &amp; erection of G.I. pipe for wiring purposes including bends, inspection boxes etc., where necessary including painting </t>
  </si>
  <si>
    <t>25 (36W)</t>
  </si>
  <si>
    <t>Installing and commisioning 48" (1200mm) ceiling fan with double ball bearing off white complete with petty material (rods and bolts) for connection as per satisfaction of Engineer-in-charge. Make: Avencor</t>
  </si>
  <si>
    <r>
      <rPr>
        <b/>
        <u/>
        <sz val="11"/>
        <color rgb="FF002060"/>
        <rFont val="Calibri"/>
        <charset val="134"/>
        <scheme val="minor"/>
      </rPr>
      <t>Distribution Boards</t>
    </r>
    <r>
      <rPr>
        <sz val="11"/>
        <color rgb="FF002060"/>
        <rFont val="Calibri"/>
        <charset val="134"/>
        <scheme val="minor"/>
      </rPr>
      <t xml:space="preserve">
</t>
    </r>
    <r>
      <rPr>
        <b/>
        <sz val="11"/>
        <color rgb="FF002060"/>
        <rFont val="Calibri"/>
        <charset val="134"/>
        <scheme val="minor"/>
      </rPr>
      <t>Supply and fixing of recessed sheet metal distribution board of suitable size and required number of ways for mounting MCCB’s, MCB’s etc. including internal connections with copper conductor PVC insulated wire and thimble and bounding to the existing earth company made.
A)     Supply, Installing, Commissioning and testing of sheet metal 6 way, double door, TPN distribution board, IP-43 Protection. MDS Legrand or equivalent model of M.G./Hager. Complete in all respects as per instructions of Engineer in charge.INCOMER :One number 4P MCB 63 Amp, 10kA as an Incomer, Make: MDS Legrand or equivalent model of MG/Hager
OUTGOING:18 Nos. SP MCBs as outgoing, 16/20/32 Amp,  Lexic MCBs make: MDS Legrand or equivalent model of MG/Hager as approved by the Engineer in charge</t>
    </r>
    <r>
      <rPr>
        <sz val="11"/>
        <color rgb="FF002060"/>
        <rFont val="Calibri"/>
        <charset val="134"/>
        <scheme val="minor"/>
      </rPr>
      <t xml:space="preserve">.
</t>
    </r>
  </si>
  <si>
    <t>Supply and fixing of 32A DP Power switch with two module box for switching of power to Metal socket for ACs</t>
  </si>
  <si>
    <t>Supply and erection of flush mounting distribution boards with Metal plugs and sockets including 20Amp C curve MCB complete in all respects as per instruction of Engineer in charge. 1 No. 20Amp flush mounting type plug and sockets Cat. No.601403, 1 No. Lexic MCB 20 Amp C curve Cat. No.603235 Make: MDS Legrand or equivalent model of MG/L&amp;T Hager</t>
  </si>
  <si>
    <t>Supply &amp; laying of aluminium conductor XLPE/ P.V.C.
insulated armoured and served cable to be laid on surface with G.I. clamp as per site requirement and site Engineer instruction</t>
  </si>
  <si>
    <t>Aluminium conductor XLPE/ PVC insulated PVC sheathed
armoured and served cable working voltage 1100volts grade 35 sq mm(3.5 core)</t>
  </si>
  <si>
    <t>Mains and sub Main wiring system:
PVC insulated (unsheathed) copper conductor cable. Supply and erection of PVC insulated multi stranded single core cable with copper conductor (unsheathed) left bare in pipe or casing of suitable size excluding the cost of supply and erection of pipe or casing.
Make: Gold Metal / KEI / RR / Polycab</t>
  </si>
  <si>
    <t>PVC insulated copper conductor single core cable (ISI marked) overall 1.5 sq.mm, 1100volts grade</t>
  </si>
  <si>
    <t xml:space="preserve">meters </t>
  </si>
  <si>
    <t>PVC insulated copper conductor single core cable (ISI marked) overall 2.5 sq.mm, 1100volts grade</t>
  </si>
  <si>
    <t>PVC insulated copper conductor single core cable (ISI marked) overall 4 sq.mm, 1100volts grade</t>
  </si>
  <si>
    <t>PVC insulated copper conductor single core cable (ISI marked) overall 6 sq.mm, 1100volts grade</t>
  </si>
  <si>
    <t>Supply &amp; erection of PVC pipes (fire retardant)
for wiring purposes including bends, inspection boxes etc.,
where necessary including other petty material as per PWD
General Specifications 2010:-</t>
  </si>
  <si>
    <t>Heavy gauge PVC conduit pipe 25mm dia. (ISI marked 2mm thick) Flushed</t>
  </si>
  <si>
    <t>Heavy gauge PVC conduit pipe 25mm dia. (ISI marked 2mm thick) Flushed for AC drain including all required prtty material</t>
  </si>
  <si>
    <t>Supply and receiving of 1200mm  36W LED Light (LCLP54-36-TL Series)</t>
  </si>
  <si>
    <t>Nos</t>
  </si>
  <si>
    <t>Supply and receiving of 1200mm Sweep 3blade ceiling fan (Cromton Avancer Silver White)</t>
  </si>
  <si>
    <t xml:space="preserve">TOTAL AMOUNT </t>
  </si>
  <si>
    <t>contactor work</t>
  </si>
  <si>
    <t>material</t>
  </si>
  <si>
    <t xml:space="preserve">Diffrence </t>
  </si>
  <si>
    <t>Pecentage of work ship( saving )</t>
  </si>
  <si>
    <t xml:space="preserve">Comman formula </t>
  </si>
  <si>
    <t xml:space="preserve">4 sq mm copper wire PVC single core color red ,yelow ,blue black </t>
  </si>
  <si>
    <t xml:space="preserve">2.5 sq mm copper wire PVC single core color red &amp; blue </t>
  </si>
  <si>
    <t xml:space="preserve">1.5 sq mm copper  wire PVC single core color green color </t>
  </si>
  <si>
    <t>1.5 sq mm copper wire PVC single core color red and black</t>
  </si>
  <si>
    <t xml:space="preserve"> 12 module iron box 8x6 make : cannon </t>
  </si>
  <si>
    <t>15 amp sockets product code w26424</t>
  </si>
  <si>
    <t xml:space="preserve">   15 amp switch  product code w26413a</t>
  </si>
  <si>
    <t>5 amp socket code w26420</t>
  </si>
  <si>
    <t>5 amp switch code w26401a</t>
  </si>
  <si>
    <t xml:space="preserve">8" X 3"  iron box  make : cannon </t>
  </si>
  <si>
    <t>LEGRAND /SCHNEIDER</t>
  </si>
  <si>
    <t>FAN HUK U TYPE DOUBLE HOLE FOR NUT BOLT</t>
  </si>
  <si>
    <t xml:space="preserve">NUST AND BOLTS FOR FAN  HOOK 10MM </t>
  </si>
  <si>
    <t xml:space="preserve">HEAVY DUTY </t>
  </si>
  <si>
    <t xml:space="preserve">LEGRAND </t>
  </si>
  <si>
    <t>MK</t>
  </si>
  <si>
    <t>8 module sheat s26008-8m-fr-plt  MAKE MK</t>
  </si>
  <si>
    <t>12 module sheats26012-fr-plt MAKE MK</t>
  </si>
  <si>
    <t xml:space="preserve">32 MCB TP MAKE LEGRAND </t>
  </si>
  <si>
    <t xml:space="preserve">NAIL PIPE HOOK FOR 1 INCHE PIPE </t>
  </si>
  <si>
    <t xml:space="preserve">fan regulaters switch type moduler same model of swithes acceries  FOR ONLY MK MAKE </t>
  </si>
  <si>
    <t xml:space="preserve">2" X 2 " 326 W LED panel for fall ceiling </t>
  </si>
  <si>
    <t xml:space="preserve">2"X 2 " farme for 36 W LED  light fitting panel </t>
  </si>
  <si>
    <t xml:space="preserve">CG make   Avancer MODEL   celing fan 48" white color </t>
  </si>
  <si>
    <t>roll( 90 meters each)</t>
  </si>
  <si>
    <t>DISTRIBUTION BOARD HAVING 20A SP  MCB  , femal socket (20A)  with top (male )</t>
  </si>
  <si>
    <t>blank dummy for one module  make Mk</t>
  </si>
  <si>
    <t xml:space="preserve">Structure lab electrical EXTENSION  estimation  of electrical material </t>
  </si>
  <si>
    <t xml:space="preserve"> Fan road  4 feet long white color powder coated  </t>
  </si>
  <si>
    <t xml:space="preserve"> DISTRIBUTION BOARD HAVING 3 PHASE TPN MCB,  ELCB 30mA , industrial SOCKET  (MAKE LEGRAND )  MODEL :507862, 32A,3P+E+FP AC box  with TPN + ELCB male and femal </t>
  </si>
  <si>
    <t>GST @%</t>
  </si>
  <si>
    <t>Delviery Period</t>
  </si>
  <si>
    <t>Payment Terms</t>
  </si>
  <si>
    <t xml:space="preserve">Warranty </t>
  </si>
  <si>
    <t xml:space="preserve">Vendor Detail </t>
  </si>
  <si>
    <r>
      <t xml:space="preserve"> The QUOTATIONS SHOULD REACH THE UNDERSIGNED </t>
    </r>
    <r>
      <rPr>
        <b/>
        <sz val="14"/>
        <color theme="1"/>
        <rFont val="Goudy Old Style"/>
        <family val="1"/>
      </rPr>
      <t>LATEST BY 28/8/2020</t>
    </r>
    <r>
      <rPr>
        <sz val="14"/>
        <color theme="1"/>
        <rFont val="Goudy Old Style"/>
        <family val="1"/>
      </rPr>
      <t xml:space="preserve"> through courier or e-mail</t>
    </r>
  </si>
</sst>
</file>

<file path=xl/styles.xml><?xml version="1.0" encoding="utf-8"?>
<styleSheet xmlns="http://schemas.openxmlformats.org/spreadsheetml/2006/main">
  <fonts count="20">
    <font>
      <sz val="11"/>
      <color theme="1"/>
      <name val="Calibri"/>
      <family val="2"/>
      <scheme val="minor"/>
    </font>
    <font>
      <sz val="11"/>
      <color rgb="FF002060"/>
      <name val="Calibri"/>
      <family val="2"/>
      <scheme val="minor"/>
    </font>
    <font>
      <b/>
      <sz val="11"/>
      <color rgb="FF002060"/>
      <name val="Calibri"/>
      <family val="2"/>
      <scheme val="minor"/>
    </font>
    <font>
      <sz val="10"/>
      <color rgb="FF002060"/>
      <name val="Arial"/>
      <family val="2"/>
    </font>
    <font>
      <b/>
      <sz val="16"/>
      <color rgb="FF002060"/>
      <name val="Calibri"/>
      <family val="2"/>
      <scheme val="minor"/>
    </font>
    <font>
      <sz val="11"/>
      <color rgb="FFFF0000"/>
      <name val="Calibri"/>
      <family val="2"/>
      <scheme val="minor"/>
    </font>
    <font>
      <b/>
      <sz val="18"/>
      <color rgb="FF002060"/>
      <name val="Calibri"/>
      <family val="2"/>
      <scheme val="minor"/>
    </font>
    <font>
      <sz val="10"/>
      <name val="Helv"/>
      <charset val="204"/>
    </font>
    <font>
      <sz val="11"/>
      <color theme="1"/>
      <name val="Calibri"/>
      <charset val="134"/>
      <scheme val="minor"/>
    </font>
    <font>
      <b/>
      <sz val="16"/>
      <color rgb="FF002060"/>
      <name val="Calibri"/>
      <charset val="134"/>
      <scheme val="minor"/>
    </font>
    <font>
      <b/>
      <sz val="11"/>
      <color rgb="FF002060"/>
      <name val="Calibri"/>
      <charset val="134"/>
      <scheme val="minor"/>
    </font>
    <font>
      <sz val="11"/>
      <color rgb="FF002060"/>
      <name val="Calibri"/>
      <charset val="134"/>
      <scheme val="minor"/>
    </font>
    <font>
      <sz val="11"/>
      <color rgb="FFFF0000"/>
      <name val="Calibri"/>
      <charset val="134"/>
      <scheme val="minor"/>
    </font>
    <font>
      <sz val="10"/>
      <color rgb="FF002060"/>
      <name val="Arial"/>
      <charset val="134"/>
    </font>
    <font>
      <b/>
      <u/>
      <sz val="11"/>
      <color rgb="FF002060"/>
      <name val="Calibri"/>
      <charset val="134"/>
      <scheme val="minor"/>
    </font>
    <font>
      <b/>
      <sz val="10"/>
      <color rgb="FF002060"/>
      <name val="Arial"/>
      <charset val="134"/>
    </font>
    <font>
      <sz val="11"/>
      <name val="Calibri"/>
      <family val="2"/>
      <scheme val="minor"/>
    </font>
    <font>
      <sz val="12"/>
      <name val="Calibri"/>
      <family val="2"/>
      <scheme val="minor"/>
    </font>
    <font>
      <sz val="14"/>
      <color theme="1"/>
      <name val="Goudy Old Style"/>
      <family val="1"/>
    </font>
    <font>
      <b/>
      <sz val="14"/>
      <color theme="1"/>
      <name val="Goudy Old Style"/>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7" fillId="0" borderId="0"/>
    <xf numFmtId="0" fontId="8" fillId="0" borderId="0"/>
  </cellStyleXfs>
  <cellXfs count="61">
    <xf numFmtId="0" fontId="0" fillId="0" borderId="0" xfId="0"/>
    <xf numFmtId="0" fontId="0" fillId="0" borderId="0" xfId="0" applyAlignment="1">
      <alignment horizontal="left"/>
    </xf>
    <xf numFmtId="0" fontId="3" fillId="0" borderId="1" xfId="0" applyFont="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vertical="center" wrapText="1"/>
    </xf>
    <xf numFmtId="0" fontId="0" fillId="0" borderId="0" xfId="0" applyAlignment="1"/>
    <xf numFmtId="0" fontId="5" fillId="0" borderId="0" xfId="0" applyFont="1" applyAlignment="1">
      <alignment vertical="center"/>
    </xf>
    <xf numFmtId="0" fontId="0" fillId="0" borderId="0" xfId="0" applyAlignment="1">
      <alignment horizontal="center" vertical="center"/>
    </xf>
    <xf numFmtId="0" fontId="0" fillId="0" borderId="0" xfId="0" quotePrefix="1" applyAlignment="1">
      <alignment horizontal="left"/>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8" fillId="0" borderId="0" xfId="2"/>
    <xf numFmtId="0" fontId="10" fillId="0" borderId="1" xfId="2" applyFont="1" applyBorder="1" applyAlignment="1">
      <alignment horizontal="center"/>
    </xf>
    <xf numFmtId="0" fontId="10" fillId="0" borderId="1" xfId="2" applyFont="1" applyBorder="1" applyAlignment="1">
      <alignment horizontal="center" wrapText="1"/>
    </xf>
    <xf numFmtId="0" fontId="10" fillId="0" borderId="1" xfId="2" applyFont="1" applyBorder="1" applyAlignment="1">
      <alignment horizontal="center" vertical="center" wrapText="1"/>
    </xf>
    <xf numFmtId="0" fontId="11" fillId="0" borderId="1" xfId="2" applyFont="1" applyBorder="1" applyAlignment="1">
      <alignment horizontal="center" vertical="center"/>
    </xf>
    <xf numFmtId="0" fontId="10" fillId="0" borderId="1" xfId="2" applyFont="1" applyBorder="1" applyAlignment="1">
      <alignment horizontal="justify" wrapText="1"/>
    </xf>
    <xf numFmtId="0" fontId="11" fillId="0" borderId="1" xfId="2" applyFont="1" applyBorder="1" applyAlignment="1">
      <alignment horizontal="center" vertical="center" wrapText="1"/>
    </xf>
    <xf numFmtId="0" fontId="11" fillId="0" borderId="1" xfId="2" applyFont="1" applyBorder="1" applyAlignment="1">
      <alignment horizontal="left" vertical="center" wrapText="1"/>
    </xf>
    <xf numFmtId="0" fontId="13" fillId="0" borderId="1" xfId="2" applyFont="1" applyBorder="1" applyAlignment="1">
      <alignment horizontal="left" vertical="center" wrapText="1"/>
    </xf>
    <xf numFmtId="0" fontId="11" fillId="0" borderId="1" xfId="2" applyFont="1" applyBorder="1" applyAlignment="1">
      <alignment horizontal="justify" vertical="center" wrapText="1"/>
    </xf>
    <xf numFmtId="0" fontId="10" fillId="0" borderId="1" xfId="2" applyFont="1" applyBorder="1" applyAlignment="1">
      <alignment horizontal="center" vertical="center"/>
    </xf>
    <xf numFmtId="0" fontId="13" fillId="0" borderId="1" xfId="2" applyFont="1" applyBorder="1" applyAlignment="1">
      <alignment horizontal="center" vertical="center" wrapText="1"/>
    </xf>
    <xf numFmtId="0" fontId="15" fillId="0" borderId="1" xfId="2" applyFont="1" applyBorder="1" applyAlignment="1">
      <alignment horizontal="left" vertical="center" wrapText="1"/>
    </xf>
    <xf numFmtId="0" fontId="11" fillId="0" borderId="1" xfId="2" applyFont="1" applyBorder="1" applyAlignment="1">
      <alignment vertical="center"/>
    </xf>
    <xf numFmtId="0" fontId="11" fillId="0" borderId="1" xfId="2" applyFont="1" applyFill="1" applyBorder="1" applyAlignment="1">
      <alignment horizontal="center" vertical="center" wrapText="1"/>
    </xf>
    <xf numFmtId="0" fontId="15" fillId="0" borderId="1" xfId="2" applyFont="1" applyBorder="1" applyAlignment="1">
      <alignment vertical="center" wrapText="1"/>
    </xf>
    <xf numFmtId="0" fontId="15" fillId="0" borderId="1" xfId="2" applyFont="1" applyBorder="1" applyAlignment="1">
      <alignment horizontal="center" vertical="center" wrapText="1"/>
    </xf>
    <xf numFmtId="0" fontId="12" fillId="0" borderId="0" xfId="2" applyFont="1" applyAlignment="1">
      <alignment horizontal="left"/>
    </xf>
    <xf numFmtId="0" fontId="12" fillId="0" borderId="0" xfId="2" applyFont="1" applyAlignment="1">
      <alignment vertical="center"/>
    </xf>
    <xf numFmtId="0" fontId="8" fillId="0" borderId="0" xfId="2" applyAlignment="1">
      <alignment vertical="center"/>
    </xf>
    <xf numFmtId="0" fontId="8" fillId="0" borderId="0" xfId="2" applyAlignment="1">
      <alignment horizontal="center" vertical="center"/>
    </xf>
    <xf numFmtId="0" fontId="8" fillId="0" borderId="0" xfId="2" applyAlignment="1"/>
    <xf numFmtId="0" fontId="8" fillId="0" borderId="0" xfId="2" applyAlignment="1">
      <alignment horizontal="left"/>
    </xf>
    <xf numFmtId="0" fontId="2" fillId="0" borderId="0" xfId="2" applyFont="1" applyAlignment="1">
      <alignment horizontal="left"/>
    </xf>
    <xf numFmtId="0" fontId="2" fillId="0" borderId="0" xfId="2" applyFont="1"/>
    <xf numFmtId="0" fontId="2" fillId="0" borderId="0" xfId="2" applyFont="1" applyAlignment="1">
      <alignment horizontal="center" vertical="center"/>
    </xf>
    <xf numFmtId="0" fontId="2" fillId="0" borderId="0" xfId="2" applyFont="1" applyAlignment="1">
      <alignment vertical="center"/>
    </xf>
    <xf numFmtId="0" fontId="4" fillId="0" borderId="1" xfId="0" applyFont="1" applyBorder="1" applyAlignment="1">
      <alignment horizontal="center" vertical="center"/>
    </xf>
    <xf numFmtId="0" fontId="2" fillId="0" borderId="0" xfId="2" applyFont="1" applyAlignment="1">
      <alignment horizontal="center" vertical="center"/>
    </xf>
    <xf numFmtId="0" fontId="15" fillId="0" borderId="1" xfId="2" applyFont="1" applyBorder="1" applyAlignment="1">
      <alignment horizontal="center" vertical="center" wrapText="1"/>
    </xf>
    <xf numFmtId="0" fontId="10" fillId="0" borderId="1" xfId="2" applyFont="1" applyBorder="1" applyAlignment="1">
      <alignment horizontal="center" vertical="center"/>
    </xf>
    <xf numFmtId="0" fontId="9" fillId="0" borderId="1" xfId="2" applyFont="1" applyBorder="1" applyAlignment="1">
      <alignment horizontal="center" vertical="center"/>
    </xf>
    <xf numFmtId="0" fontId="11" fillId="0" borderId="1" xfId="2" applyFont="1" applyBorder="1" applyAlignment="1">
      <alignment horizontal="center" vertical="center"/>
    </xf>
    <xf numFmtId="0" fontId="12" fillId="0" borderId="1" xfId="2" applyFont="1" applyBorder="1" applyAlignment="1">
      <alignment horizontal="center" vertical="center"/>
    </xf>
    <xf numFmtId="0" fontId="11" fillId="0" borderId="1" xfId="2" applyFont="1" applyBorder="1" applyAlignment="1">
      <alignment horizontal="center" vertical="center" wrapText="1"/>
    </xf>
    <xf numFmtId="0" fontId="1" fillId="0" borderId="5" xfId="0" applyFont="1" applyBorder="1" applyAlignment="1">
      <alignment horizontal="center" vertical="center"/>
    </xf>
    <xf numFmtId="0" fontId="1" fillId="0" borderId="5" xfId="0" applyFont="1" applyBorder="1" applyAlignment="1">
      <alignment horizontal="center"/>
    </xf>
    <xf numFmtId="0" fontId="6" fillId="0" borderId="1" xfId="0" applyFont="1" applyBorder="1" applyAlignment="1"/>
    <xf numFmtId="0" fontId="0" fillId="0" borderId="1" xfId="0" applyBorder="1"/>
    <xf numFmtId="0" fontId="0" fillId="0" borderId="0" xfId="0" applyFont="1" applyAlignment="1">
      <alignment horizontal="left"/>
    </xf>
    <xf numFmtId="0" fontId="17" fillId="0" borderId="1" xfId="0" applyFont="1" applyBorder="1" applyAlignment="1"/>
    <xf numFmtId="0" fontId="16" fillId="0" borderId="0" xfId="0" applyFont="1" applyAlignment="1">
      <alignment horizontal="left"/>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cellXfs>
  <cellStyles count="3">
    <cellStyle name="Normal" xfId="0" builtinId="0"/>
    <cellStyle name="Normal 2" xfId="2"/>
    <cellStyle name="Style 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50"/>
  <sheetViews>
    <sheetView tabSelected="1" view="pageBreakPreview" zoomScale="80" zoomScaleSheetLayoutView="80" workbookViewId="0">
      <selection activeCell="D38" sqref="D38"/>
    </sheetView>
  </sheetViews>
  <sheetFormatPr defaultRowHeight="15"/>
  <cols>
    <col min="1" max="1" width="7.85546875" customWidth="1"/>
    <col min="2" max="2" width="110.7109375" style="1" customWidth="1"/>
    <col min="3" max="3" width="8.140625" style="3" customWidth="1"/>
    <col min="4" max="4" width="18.85546875" style="3" customWidth="1"/>
    <col min="5" max="5" width="24.42578125" style="3" customWidth="1"/>
  </cols>
  <sheetData>
    <row r="1" spans="1:5" ht="38.25" customHeight="1">
      <c r="A1" s="43" t="s">
        <v>83</v>
      </c>
      <c r="B1" s="43"/>
      <c r="C1" s="43"/>
      <c r="D1" s="43"/>
      <c r="E1" s="43"/>
    </row>
    <row r="2" spans="1:5">
      <c r="A2" s="4" t="s">
        <v>3</v>
      </c>
      <c r="B2" s="5" t="s">
        <v>8</v>
      </c>
      <c r="C2" s="6" t="s">
        <v>0</v>
      </c>
      <c r="D2" s="6" t="s">
        <v>4</v>
      </c>
      <c r="E2" s="6" t="s">
        <v>16</v>
      </c>
    </row>
    <row r="3" spans="1:5">
      <c r="A3" s="11">
        <v>1</v>
      </c>
      <c r="B3" s="15" t="s">
        <v>77</v>
      </c>
      <c r="C3" s="12">
        <v>9</v>
      </c>
      <c r="D3" s="12" t="s">
        <v>5</v>
      </c>
      <c r="E3" s="12" t="s">
        <v>17</v>
      </c>
    </row>
    <row r="4" spans="1:5">
      <c r="A4" s="14">
        <v>2</v>
      </c>
      <c r="B4" s="15" t="s">
        <v>78</v>
      </c>
      <c r="C4" s="15">
        <v>9</v>
      </c>
      <c r="D4" s="9" t="s">
        <v>15</v>
      </c>
      <c r="E4" s="15" t="s">
        <v>17</v>
      </c>
    </row>
    <row r="5" spans="1:5" ht="18.75" customHeight="1">
      <c r="A5" s="14">
        <v>3</v>
      </c>
      <c r="B5" s="15" t="s">
        <v>79</v>
      </c>
      <c r="C5" s="12">
        <v>3</v>
      </c>
      <c r="D5" s="15" t="s">
        <v>5</v>
      </c>
      <c r="E5" s="12" t="s">
        <v>17</v>
      </c>
    </row>
    <row r="6" spans="1:5" ht="18.75" customHeight="1">
      <c r="A6" s="14">
        <v>4</v>
      </c>
      <c r="B6" s="15" t="s">
        <v>67</v>
      </c>
      <c r="C6" s="15">
        <v>10</v>
      </c>
      <c r="D6" s="15" t="s">
        <v>5</v>
      </c>
      <c r="E6" s="15" t="s">
        <v>69</v>
      </c>
    </row>
    <row r="7" spans="1:5" ht="18.75" customHeight="1">
      <c r="A7" s="14">
        <v>5</v>
      </c>
      <c r="B7" s="15" t="s">
        <v>68</v>
      </c>
      <c r="C7" s="15">
        <v>10</v>
      </c>
      <c r="D7" s="15" t="s">
        <v>15</v>
      </c>
      <c r="E7" s="15" t="s">
        <v>69</v>
      </c>
    </row>
    <row r="8" spans="1:5">
      <c r="A8" s="14">
        <v>6</v>
      </c>
      <c r="B8" s="15" t="s">
        <v>84</v>
      </c>
      <c r="C8" s="12">
        <v>3</v>
      </c>
      <c r="D8" s="12" t="s">
        <v>5</v>
      </c>
      <c r="E8" s="15" t="s">
        <v>69</v>
      </c>
    </row>
    <row r="9" spans="1:5" ht="30">
      <c r="A9" s="14">
        <v>7</v>
      </c>
      <c r="B9" s="15" t="s">
        <v>56</v>
      </c>
      <c r="C9" s="12">
        <v>5</v>
      </c>
      <c r="D9" s="15" t="s">
        <v>80</v>
      </c>
      <c r="E9" s="12" t="s">
        <v>18</v>
      </c>
    </row>
    <row r="10" spans="1:5" ht="30">
      <c r="A10" s="14">
        <v>8</v>
      </c>
      <c r="B10" s="15" t="s">
        <v>57</v>
      </c>
      <c r="C10" s="12">
        <v>3</v>
      </c>
      <c r="D10" s="15" t="s">
        <v>80</v>
      </c>
      <c r="E10" s="12" t="s">
        <v>18</v>
      </c>
    </row>
    <row r="11" spans="1:5" ht="30">
      <c r="A11" s="14">
        <v>9</v>
      </c>
      <c r="B11" s="15" t="s">
        <v>58</v>
      </c>
      <c r="C11" s="13">
        <v>3</v>
      </c>
      <c r="D11" s="15" t="s">
        <v>80</v>
      </c>
      <c r="E11" s="13" t="s">
        <v>18</v>
      </c>
    </row>
    <row r="12" spans="1:5" ht="30">
      <c r="A12" s="14">
        <v>10</v>
      </c>
      <c r="B12" s="15" t="s">
        <v>59</v>
      </c>
      <c r="C12" s="13">
        <v>2</v>
      </c>
      <c r="D12" s="15" t="s">
        <v>80</v>
      </c>
      <c r="E12" s="13" t="s">
        <v>18</v>
      </c>
    </row>
    <row r="13" spans="1:5" ht="30">
      <c r="A13" s="14">
        <v>11</v>
      </c>
      <c r="B13" s="15" t="s">
        <v>81</v>
      </c>
      <c r="C13" s="12">
        <v>3</v>
      </c>
      <c r="D13" s="15" t="s">
        <v>5</v>
      </c>
      <c r="E13" s="15" t="s">
        <v>66</v>
      </c>
    </row>
    <row r="14" spans="1:5">
      <c r="A14" s="14">
        <v>12</v>
      </c>
      <c r="B14" s="2" t="s">
        <v>73</v>
      </c>
      <c r="C14" s="15">
        <v>2</v>
      </c>
      <c r="D14" s="15" t="s">
        <v>5</v>
      </c>
      <c r="E14" s="15" t="s">
        <v>71</v>
      </c>
    </row>
    <row r="15" spans="1:5">
      <c r="A15" s="14">
        <v>13</v>
      </c>
      <c r="B15" s="15" t="s">
        <v>60</v>
      </c>
      <c r="C15" s="12">
        <v>2</v>
      </c>
      <c r="D15" s="15" t="s">
        <v>5</v>
      </c>
      <c r="E15" s="12" t="s">
        <v>19</v>
      </c>
    </row>
    <row r="16" spans="1:5">
      <c r="A16" s="14">
        <v>14</v>
      </c>
      <c r="B16" s="2" t="s">
        <v>72</v>
      </c>
      <c r="C16" s="15">
        <v>20</v>
      </c>
      <c r="D16" s="15" t="s">
        <v>5</v>
      </c>
      <c r="E16" s="15" t="s">
        <v>71</v>
      </c>
    </row>
    <row r="17" spans="1:5">
      <c r="A17" s="14">
        <v>15</v>
      </c>
      <c r="B17" s="2" t="s">
        <v>65</v>
      </c>
      <c r="C17" s="15">
        <v>20</v>
      </c>
      <c r="D17" s="15" t="s">
        <v>5</v>
      </c>
      <c r="E17" s="15" t="s">
        <v>19</v>
      </c>
    </row>
    <row r="18" spans="1:5">
      <c r="A18" s="14">
        <v>16</v>
      </c>
      <c r="B18" s="2" t="s">
        <v>10</v>
      </c>
      <c r="C18" s="15">
        <v>5</v>
      </c>
      <c r="D18" s="15" t="s">
        <v>5</v>
      </c>
      <c r="E18" s="15" t="s">
        <v>19</v>
      </c>
    </row>
    <row r="19" spans="1:5" ht="40.5" customHeight="1">
      <c r="A19" s="14">
        <v>17</v>
      </c>
      <c r="B19" s="15" t="s">
        <v>85</v>
      </c>
      <c r="C19" s="15">
        <v>2</v>
      </c>
      <c r="D19" s="15" t="s">
        <v>5</v>
      </c>
      <c r="E19" s="15" t="s">
        <v>70</v>
      </c>
    </row>
    <row r="20" spans="1:5">
      <c r="A20" s="14">
        <v>18</v>
      </c>
      <c r="B20" s="15" t="s">
        <v>74</v>
      </c>
      <c r="C20" s="15">
        <v>3</v>
      </c>
      <c r="D20" s="15" t="s">
        <v>5</v>
      </c>
      <c r="E20" s="15" t="s">
        <v>70</v>
      </c>
    </row>
    <row r="21" spans="1:5">
      <c r="A21" s="14">
        <v>19</v>
      </c>
      <c r="B21" s="15" t="s">
        <v>75</v>
      </c>
      <c r="C21" s="11">
        <v>50</v>
      </c>
      <c r="D21" s="11" t="s">
        <v>5</v>
      </c>
      <c r="E21" s="15" t="s">
        <v>69</v>
      </c>
    </row>
    <row r="22" spans="1:5">
      <c r="A22" s="14">
        <v>20</v>
      </c>
      <c r="B22" s="12" t="s">
        <v>11</v>
      </c>
      <c r="C22" s="11">
        <v>20</v>
      </c>
      <c r="D22" s="11" t="s">
        <v>5</v>
      </c>
      <c r="E22" s="15" t="s">
        <v>69</v>
      </c>
    </row>
    <row r="23" spans="1:5">
      <c r="A23" s="14">
        <v>21</v>
      </c>
      <c r="B23" s="2" t="s">
        <v>12</v>
      </c>
      <c r="C23" s="11">
        <v>10</v>
      </c>
      <c r="D23" s="11" t="s">
        <v>5</v>
      </c>
      <c r="E23" s="15" t="s">
        <v>69</v>
      </c>
    </row>
    <row r="24" spans="1:5">
      <c r="A24" s="14">
        <v>22</v>
      </c>
      <c r="B24" s="2" t="s">
        <v>13</v>
      </c>
      <c r="C24" s="11">
        <v>50</v>
      </c>
      <c r="D24" s="11" t="s">
        <v>5</v>
      </c>
      <c r="E24" s="15" t="s">
        <v>69</v>
      </c>
    </row>
    <row r="25" spans="1:5">
      <c r="A25" s="14">
        <v>23</v>
      </c>
      <c r="B25" s="2" t="s">
        <v>14</v>
      </c>
      <c r="C25" s="11">
        <v>50</v>
      </c>
      <c r="D25" s="11" t="s">
        <v>5</v>
      </c>
      <c r="E25" s="15" t="s">
        <v>69</v>
      </c>
    </row>
    <row r="26" spans="1:5">
      <c r="A26" s="14">
        <v>24</v>
      </c>
      <c r="B26" s="2" t="s">
        <v>61</v>
      </c>
      <c r="C26" s="14">
        <v>10</v>
      </c>
      <c r="D26" s="14" t="s">
        <v>5</v>
      </c>
      <c r="E26" s="14" t="s">
        <v>71</v>
      </c>
    </row>
    <row r="27" spans="1:5">
      <c r="A27" s="14">
        <v>25</v>
      </c>
      <c r="B27" s="2" t="s">
        <v>62</v>
      </c>
      <c r="C27" s="11">
        <v>20</v>
      </c>
      <c r="D27" s="14" t="s">
        <v>5</v>
      </c>
      <c r="E27" s="14" t="s">
        <v>71</v>
      </c>
    </row>
    <row r="28" spans="1:5">
      <c r="A28" s="14">
        <v>26</v>
      </c>
      <c r="B28" s="2" t="s">
        <v>63</v>
      </c>
      <c r="C28" s="14">
        <v>20</v>
      </c>
      <c r="D28" s="14" t="s">
        <v>5</v>
      </c>
      <c r="E28" s="14" t="s">
        <v>71</v>
      </c>
    </row>
    <row r="29" spans="1:5">
      <c r="A29" s="14"/>
      <c r="B29" s="2" t="s">
        <v>82</v>
      </c>
      <c r="C29" s="14">
        <v>20</v>
      </c>
      <c r="D29" s="14" t="s">
        <v>5</v>
      </c>
      <c r="E29" s="14" t="s">
        <v>71</v>
      </c>
    </row>
    <row r="30" spans="1:5">
      <c r="A30" s="14">
        <v>27</v>
      </c>
      <c r="B30" s="2" t="s">
        <v>64</v>
      </c>
      <c r="C30" s="14">
        <v>32</v>
      </c>
      <c r="D30" s="14" t="s">
        <v>5</v>
      </c>
      <c r="E30" s="14" t="s">
        <v>71</v>
      </c>
    </row>
    <row r="31" spans="1:5">
      <c r="A31" s="14">
        <v>28</v>
      </c>
      <c r="B31" s="2" t="s">
        <v>76</v>
      </c>
      <c r="C31" s="14">
        <v>4</v>
      </c>
      <c r="D31" s="14" t="s">
        <v>5</v>
      </c>
      <c r="E31" s="14" t="s">
        <v>71</v>
      </c>
    </row>
    <row r="32" spans="1:5">
      <c r="A32" s="51"/>
      <c r="B32" s="52"/>
      <c r="C32" s="51"/>
      <c r="D32" s="51"/>
      <c r="E32" s="51"/>
    </row>
    <row r="33" spans="1:5" s="54" customFormat="1" ht="21.75" customHeight="1">
      <c r="A33" s="53"/>
      <c r="B33" s="56" t="s">
        <v>86</v>
      </c>
      <c r="C33" s="53"/>
      <c r="D33" s="53"/>
      <c r="E33" s="53"/>
    </row>
    <row r="34" spans="1:5">
      <c r="B34" s="55" t="s">
        <v>87</v>
      </c>
      <c r="C34" s="8"/>
    </row>
    <row r="35" spans="1:5">
      <c r="B35" s="57" t="s">
        <v>88</v>
      </c>
    </row>
    <row r="36" spans="1:5">
      <c r="B36" s="57" t="s">
        <v>89</v>
      </c>
    </row>
    <row r="37" spans="1:5">
      <c r="B37" s="1" t="s">
        <v>90</v>
      </c>
    </row>
    <row r="38" spans="1:5" ht="45" customHeight="1">
      <c r="B38" s="58" t="s">
        <v>91</v>
      </c>
      <c r="C38" s="59"/>
      <c r="D38" s="59"/>
      <c r="E38" s="60"/>
    </row>
    <row r="44" spans="1:5">
      <c r="B44" s="10" t="s">
        <v>9</v>
      </c>
    </row>
    <row r="48" spans="1:5">
      <c r="B48" s="7"/>
    </row>
    <row r="49" spans="2:2">
      <c r="B49" s="7"/>
    </row>
    <row r="50" spans="2:2">
      <c r="B50" s="7"/>
    </row>
  </sheetData>
  <mergeCells count="1">
    <mergeCell ref="A1:E1"/>
  </mergeCells>
  <pageMargins left="0.7" right="0.7" top="0.75" bottom="0.75" header="0.3" footer="0.3"/>
  <pageSetup scale="62" orientation="landscape" r:id="rId1"/>
</worksheet>
</file>

<file path=xl/worksheets/sheet2.xml><?xml version="1.0" encoding="utf-8"?>
<worksheet xmlns="http://schemas.openxmlformats.org/spreadsheetml/2006/main" xmlns:r="http://schemas.openxmlformats.org/officeDocument/2006/relationships">
  <dimension ref="A1:G47"/>
  <sheetViews>
    <sheetView view="pageBreakPreview" zoomScale="80" zoomScaleSheetLayoutView="80" workbookViewId="0">
      <selection activeCell="G36" sqref="G36"/>
    </sheetView>
  </sheetViews>
  <sheetFormatPr defaultColWidth="9" defaultRowHeight="15"/>
  <cols>
    <col min="1" max="1" width="7.85546875" style="16" customWidth="1"/>
    <col min="2" max="2" width="110.7109375" style="38" customWidth="1"/>
    <col min="3" max="4" width="8.140625" style="35" customWidth="1"/>
    <col min="5" max="5" width="8.7109375" style="36" customWidth="1"/>
    <col min="6" max="6" width="11" style="36" customWidth="1"/>
    <col min="7" max="7" width="21.85546875" style="36" customWidth="1"/>
    <col min="8" max="16384" width="9" style="16"/>
  </cols>
  <sheetData>
    <row r="1" spans="1:7" ht="38.25" customHeight="1">
      <c r="A1" s="47" t="s">
        <v>7</v>
      </c>
      <c r="B1" s="47"/>
      <c r="C1" s="47"/>
      <c r="D1" s="47"/>
      <c r="E1" s="47"/>
      <c r="F1" s="47"/>
      <c r="G1" s="47"/>
    </row>
    <row r="2" spans="1:7" ht="30">
      <c r="A2" s="17" t="s">
        <v>3</v>
      </c>
      <c r="B2" s="18" t="s">
        <v>20</v>
      </c>
      <c r="C2" s="19" t="s">
        <v>0</v>
      </c>
      <c r="D2" s="19" t="s">
        <v>4</v>
      </c>
      <c r="E2" s="19" t="s">
        <v>1</v>
      </c>
      <c r="F2" s="19" t="s">
        <v>21</v>
      </c>
      <c r="G2" s="19" t="s">
        <v>2</v>
      </c>
    </row>
    <row r="3" spans="1:7" ht="106.5" customHeight="1">
      <c r="A3" s="20">
        <v>1</v>
      </c>
      <c r="B3" s="21" t="s">
        <v>22</v>
      </c>
      <c r="C3" s="22"/>
      <c r="D3" s="22"/>
      <c r="E3" s="22"/>
      <c r="F3" s="22"/>
      <c r="G3" s="22"/>
    </row>
    <row r="4" spans="1:7" ht="30">
      <c r="A4" s="20">
        <v>1.1000000000000001</v>
      </c>
      <c r="B4" s="23" t="s">
        <v>23</v>
      </c>
      <c r="C4" s="22">
        <v>35</v>
      </c>
      <c r="D4" s="22" t="s">
        <v>5</v>
      </c>
      <c r="E4" s="22">
        <v>490</v>
      </c>
      <c r="F4" s="22">
        <v>440</v>
      </c>
      <c r="G4" s="22">
        <f t="shared" ref="G4:G27" si="0">C4*E4</f>
        <v>17150</v>
      </c>
    </row>
    <row r="5" spans="1:7" ht="18.75" customHeight="1">
      <c r="A5" s="20">
        <v>1.2</v>
      </c>
      <c r="B5" s="23" t="s">
        <v>24</v>
      </c>
      <c r="C5" s="22">
        <v>22</v>
      </c>
      <c r="D5" s="22" t="s">
        <v>5</v>
      </c>
      <c r="E5" s="22">
        <v>865</v>
      </c>
      <c r="F5" s="22">
        <v>890</v>
      </c>
      <c r="G5" s="22">
        <f t="shared" si="0"/>
        <v>19030</v>
      </c>
    </row>
    <row r="6" spans="1:7" ht="45">
      <c r="A6" s="20">
        <v>1.4</v>
      </c>
      <c r="B6" s="23" t="s">
        <v>25</v>
      </c>
      <c r="C6" s="22">
        <v>50</v>
      </c>
      <c r="D6" s="22" t="s">
        <v>5</v>
      </c>
      <c r="E6" s="22">
        <v>460</v>
      </c>
      <c r="F6" s="22"/>
      <c r="G6" s="22">
        <f t="shared" si="0"/>
        <v>23000</v>
      </c>
    </row>
    <row r="7" spans="1:7">
      <c r="A7" s="20">
        <v>1.5</v>
      </c>
      <c r="B7" s="23" t="s">
        <v>26</v>
      </c>
      <c r="C7" s="22">
        <v>15</v>
      </c>
      <c r="D7" s="22" t="s">
        <v>5</v>
      </c>
      <c r="E7" s="22">
        <v>480</v>
      </c>
      <c r="F7" s="22"/>
      <c r="G7" s="22">
        <f t="shared" si="0"/>
        <v>7200</v>
      </c>
    </row>
    <row r="8" spans="1:7" ht="45">
      <c r="A8" s="20">
        <v>1.6</v>
      </c>
      <c r="B8" s="23" t="s">
        <v>27</v>
      </c>
      <c r="C8" s="22">
        <v>25</v>
      </c>
      <c r="D8" s="22" t="s">
        <v>5</v>
      </c>
      <c r="E8" s="22">
        <v>800</v>
      </c>
      <c r="F8" s="22"/>
      <c r="G8" s="22">
        <f t="shared" si="0"/>
        <v>20000</v>
      </c>
    </row>
    <row r="9" spans="1:7">
      <c r="A9" s="48">
        <v>2</v>
      </c>
      <c r="B9" s="49" t="s">
        <v>28</v>
      </c>
      <c r="C9" s="50">
        <v>60</v>
      </c>
      <c r="D9" s="50" t="s">
        <v>29</v>
      </c>
      <c r="E9" s="50">
        <v>50</v>
      </c>
      <c r="F9" s="22"/>
      <c r="G9" s="22">
        <f t="shared" si="0"/>
        <v>3000</v>
      </c>
    </row>
    <row r="10" spans="1:7">
      <c r="A10" s="48"/>
      <c r="B10" s="49"/>
      <c r="C10" s="50"/>
      <c r="D10" s="50"/>
      <c r="E10" s="50"/>
      <c r="F10" s="22"/>
      <c r="G10" s="22">
        <f t="shared" si="0"/>
        <v>0</v>
      </c>
    </row>
    <row r="11" spans="1:7" ht="45">
      <c r="A11" s="20">
        <v>2.1</v>
      </c>
      <c r="B11" s="23" t="s">
        <v>30</v>
      </c>
      <c r="C11" s="22">
        <v>35</v>
      </c>
      <c r="D11" s="22" t="s">
        <v>5</v>
      </c>
      <c r="E11" s="22">
        <v>150</v>
      </c>
      <c r="F11" s="22" t="s">
        <v>31</v>
      </c>
      <c r="G11" s="22">
        <f t="shared" si="0"/>
        <v>5250</v>
      </c>
    </row>
    <row r="12" spans="1:7" ht="26.25" customHeight="1">
      <c r="A12" s="20">
        <v>3</v>
      </c>
      <c r="B12" s="24" t="s">
        <v>32</v>
      </c>
      <c r="C12" s="22">
        <v>22</v>
      </c>
      <c r="D12" s="22" t="s">
        <v>5</v>
      </c>
      <c r="E12" s="22">
        <v>90</v>
      </c>
      <c r="F12" s="22"/>
      <c r="G12" s="22">
        <f t="shared" si="0"/>
        <v>1980</v>
      </c>
    </row>
    <row r="13" spans="1:7" ht="135.75" customHeight="1">
      <c r="A13" s="20">
        <v>4</v>
      </c>
      <c r="B13" s="25" t="s">
        <v>33</v>
      </c>
      <c r="C13" s="22">
        <v>1</v>
      </c>
      <c r="D13" s="22" t="s">
        <v>6</v>
      </c>
      <c r="E13" s="22">
        <v>9500</v>
      </c>
      <c r="F13" s="22"/>
      <c r="G13" s="22">
        <f t="shared" si="0"/>
        <v>9500</v>
      </c>
    </row>
    <row r="14" spans="1:7">
      <c r="A14" s="20">
        <v>5</v>
      </c>
      <c r="B14" s="23" t="s">
        <v>34</v>
      </c>
      <c r="C14" s="22">
        <v>15</v>
      </c>
      <c r="D14" s="22" t="s">
        <v>5</v>
      </c>
      <c r="E14" s="22">
        <v>400</v>
      </c>
      <c r="F14" s="22">
        <v>310</v>
      </c>
      <c r="G14" s="22">
        <f t="shared" si="0"/>
        <v>6000</v>
      </c>
    </row>
    <row r="15" spans="1:7" ht="60.95" customHeight="1">
      <c r="A15" s="20">
        <v>6</v>
      </c>
      <c r="B15" s="23" t="s">
        <v>35</v>
      </c>
      <c r="C15" s="22">
        <v>15</v>
      </c>
      <c r="D15" s="22" t="s">
        <v>5</v>
      </c>
      <c r="E15" s="22">
        <v>1300</v>
      </c>
      <c r="F15" s="22">
        <v>1100</v>
      </c>
      <c r="G15" s="22">
        <f t="shared" si="0"/>
        <v>19500</v>
      </c>
    </row>
    <row r="16" spans="1:7" ht="45">
      <c r="A16" s="26">
        <v>10</v>
      </c>
      <c r="B16" s="23" t="s">
        <v>36</v>
      </c>
      <c r="C16" s="20"/>
      <c r="D16" s="20"/>
      <c r="E16" s="20"/>
      <c r="F16" s="20"/>
      <c r="G16" s="22">
        <f t="shared" si="0"/>
        <v>0</v>
      </c>
    </row>
    <row r="17" spans="1:7" ht="30">
      <c r="A17" s="26">
        <v>10.1</v>
      </c>
      <c r="B17" s="23" t="s">
        <v>37</v>
      </c>
      <c r="C17" s="20">
        <v>100</v>
      </c>
      <c r="D17" s="20" t="s">
        <v>29</v>
      </c>
      <c r="E17" s="20">
        <v>250</v>
      </c>
      <c r="F17" s="20">
        <v>250</v>
      </c>
      <c r="G17" s="22">
        <f t="shared" si="0"/>
        <v>25000</v>
      </c>
    </row>
    <row r="18" spans="1:7" ht="63.75">
      <c r="A18" s="27">
        <v>11</v>
      </c>
      <c r="B18" s="28" t="s">
        <v>38</v>
      </c>
      <c r="C18" s="29"/>
      <c r="D18" s="29"/>
      <c r="E18" s="20"/>
      <c r="F18" s="20"/>
      <c r="G18" s="22">
        <f t="shared" si="0"/>
        <v>0</v>
      </c>
    </row>
    <row r="19" spans="1:7">
      <c r="A19" s="27">
        <v>11.1</v>
      </c>
      <c r="B19" s="24" t="s">
        <v>39</v>
      </c>
      <c r="C19" s="29">
        <v>800</v>
      </c>
      <c r="D19" s="29" t="s">
        <v>40</v>
      </c>
      <c r="E19" s="30">
        <v>16</v>
      </c>
      <c r="F19" s="30">
        <v>15</v>
      </c>
      <c r="G19" s="22">
        <f t="shared" si="0"/>
        <v>12800</v>
      </c>
    </row>
    <row r="20" spans="1:7">
      <c r="A20" s="27">
        <v>11.2</v>
      </c>
      <c r="B20" s="24" t="s">
        <v>41</v>
      </c>
      <c r="C20" s="29">
        <v>1000</v>
      </c>
      <c r="D20" s="29" t="s">
        <v>29</v>
      </c>
      <c r="E20" s="30">
        <v>28</v>
      </c>
      <c r="F20" s="30">
        <v>19</v>
      </c>
      <c r="G20" s="22">
        <f t="shared" si="0"/>
        <v>28000</v>
      </c>
    </row>
    <row r="21" spans="1:7">
      <c r="A21" s="27">
        <v>11.3</v>
      </c>
      <c r="B21" s="24" t="s">
        <v>42</v>
      </c>
      <c r="C21" s="29">
        <v>600</v>
      </c>
      <c r="D21" s="29" t="s">
        <v>29</v>
      </c>
      <c r="E21" s="30">
        <v>34</v>
      </c>
      <c r="F21" s="30">
        <v>25</v>
      </c>
      <c r="G21" s="22">
        <f t="shared" si="0"/>
        <v>20400</v>
      </c>
    </row>
    <row r="22" spans="1:7">
      <c r="A22" s="27">
        <v>11.4</v>
      </c>
      <c r="B22" s="24" t="s">
        <v>43</v>
      </c>
      <c r="C22" s="29">
        <v>150</v>
      </c>
      <c r="D22" s="29" t="s">
        <v>29</v>
      </c>
      <c r="E22" s="30">
        <v>48</v>
      </c>
      <c r="F22" s="30">
        <v>55</v>
      </c>
      <c r="G22" s="22">
        <f t="shared" si="0"/>
        <v>7200</v>
      </c>
    </row>
    <row r="23" spans="1:7" ht="51">
      <c r="A23" s="27">
        <v>12</v>
      </c>
      <c r="B23" s="31" t="s">
        <v>44</v>
      </c>
      <c r="C23" s="29"/>
      <c r="D23" s="29"/>
      <c r="E23" s="20"/>
      <c r="F23" s="20"/>
      <c r="G23" s="22">
        <f t="shared" si="0"/>
        <v>0</v>
      </c>
    </row>
    <row r="24" spans="1:7">
      <c r="A24" s="27">
        <v>12.1</v>
      </c>
      <c r="B24" s="24" t="s">
        <v>45</v>
      </c>
      <c r="C24" s="29">
        <v>500</v>
      </c>
      <c r="D24" s="29" t="s">
        <v>29</v>
      </c>
      <c r="E24" s="30">
        <v>40</v>
      </c>
      <c r="F24" s="30">
        <v>39</v>
      </c>
      <c r="G24" s="22">
        <f t="shared" si="0"/>
        <v>20000</v>
      </c>
    </row>
    <row r="25" spans="1:7">
      <c r="A25" s="27">
        <v>12.2</v>
      </c>
      <c r="B25" s="24" t="s">
        <v>46</v>
      </c>
      <c r="C25" s="29">
        <v>150</v>
      </c>
      <c r="D25" s="29" t="s">
        <v>29</v>
      </c>
      <c r="E25" s="30">
        <v>65</v>
      </c>
      <c r="F25" s="30"/>
      <c r="G25" s="22">
        <f t="shared" si="0"/>
        <v>9750</v>
      </c>
    </row>
    <row r="26" spans="1:7">
      <c r="A26" s="27">
        <v>13</v>
      </c>
      <c r="B26" s="24" t="s">
        <v>47</v>
      </c>
      <c r="C26" s="29">
        <f>C4</f>
        <v>35</v>
      </c>
      <c r="D26" s="29" t="s">
        <v>48</v>
      </c>
      <c r="E26" s="30">
        <v>2400</v>
      </c>
      <c r="F26" s="30"/>
      <c r="G26" s="22">
        <f t="shared" si="0"/>
        <v>84000</v>
      </c>
    </row>
    <row r="27" spans="1:7">
      <c r="A27" s="27">
        <v>14</v>
      </c>
      <c r="B27" s="24" t="s">
        <v>49</v>
      </c>
      <c r="C27" s="29">
        <v>22</v>
      </c>
      <c r="D27" s="29" t="s">
        <v>48</v>
      </c>
      <c r="E27" s="30">
        <v>2800</v>
      </c>
      <c r="F27" s="30"/>
      <c r="G27" s="22">
        <f t="shared" si="0"/>
        <v>61600</v>
      </c>
    </row>
    <row r="28" spans="1:7" ht="15" customHeight="1">
      <c r="A28" s="45" t="s">
        <v>50</v>
      </c>
      <c r="B28" s="45"/>
      <c r="C28" s="45"/>
      <c r="D28" s="45"/>
      <c r="E28" s="45"/>
      <c r="F28" s="32"/>
      <c r="G28" s="46">
        <f>SUM(G4:G27)</f>
        <v>400360</v>
      </c>
    </row>
    <row r="29" spans="1:7">
      <c r="A29" s="45"/>
      <c r="B29" s="45"/>
      <c r="C29" s="45"/>
      <c r="D29" s="45"/>
      <c r="E29" s="45"/>
      <c r="F29" s="32"/>
      <c r="G29" s="46"/>
    </row>
    <row r="30" spans="1:7">
      <c r="B30" s="33"/>
      <c r="C30" s="34"/>
    </row>
    <row r="31" spans="1:7">
      <c r="B31" s="33"/>
      <c r="C31" s="34"/>
    </row>
    <row r="32" spans="1:7">
      <c r="B32" s="33"/>
    </row>
    <row r="33" spans="1:7">
      <c r="A33" s="40"/>
      <c r="B33" s="39"/>
      <c r="C33" s="44" t="s">
        <v>51</v>
      </c>
      <c r="D33" s="44"/>
      <c r="E33" s="44"/>
      <c r="F33" s="41" t="s">
        <v>52</v>
      </c>
      <c r="G33" s="41" t="s">
        <v>53</v>
      </c>
    </row>
    <row r="34" spans="1:7">
      <c r="A34" s="40"/>
      <c r="B34" s="39" t="s">
        <v>55</v>
      </c>
      <c r="C34" s="42"/>
      <c r="D34" s="42">
        <f>400360</f>
        <v>400360</v>
      </c>
      <c r="E34" s="41"/>
      <c r="F34" s="41">
        <v>238000</v>
      </c>
      <c r="G34" s="41">
        <f>D34-F34</f>
        <v>162360</v>
      </c>
    </row>
    <row r="35" spans="1:7">
      <c r="A35" s="40"/>
      <c r="B35" s="39"/>
      <c r="C35" s="42"/>
      <c r="D35" s="42"/>
      <c r="E35" s="41"/>
      <c r="F35" s="41"/>
      <c r="G35" s="41"/>
    </row>
    <row r="36" spans="1:7">
      <c r="A36" s="40"/>
      <c r="B36" s="39" t="s">
        <v>54</v>
      </c>
      <c r="C36" s="42"/>
      <c r="D36" s="42"/>
      <c r="E36" s="41"/>
      <c r="F36" s="41">
        <f>(G34/D34)*100</f>
        <v>40.553501848336495</v>
      </c>
      <c r="G36" s="41"/>
    </row>
    <row r="37" spans="1:7">
      <c r="A37" s="40"/>
      <c r="B37" s="39"/>
      <c r="C37" s="42"/>
      <c r="D37" s="42"/>
      <c r="E37" s="41"/>
      <c r="F37" s="41"/>
      <c r="G37" s="41"/>
    </row>
    <row r="45" spans="1:7">
      <c r="B45" s="37"/>
    </row>
    <row r="46" spans="1:7">
      <c r="B46" s="37"/>
    </row>
    <row r="47" spans="1:7">
      <c r="B47" s="37"/>
    </row>
  </sheetData>
  <mergeCells count="9">
    <mergeCell ref="C33:E33"/>
    <mergeCell ref="A28:E29"/>
    <mergeCell ref="G28:G29"/>
    <mergeCell ref="A1:G1"/>
    <mergeCell ref="A9:A10"/>
    <mergeCell ref="B9:B10"/>
    <mergeCell ref="C9:C10"/>
    <mergeCell ref="D9:D10"/>
    <mergeCell ref="E9:E10"/>
  </mergeCells>
  <pageMargins left="0.7" right="0.7" top="0.75" bottom="0.75" header="0.3" footer="0.3"/>
  <pageSetup scale="65" orientation="landscape"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MATERIAL</vt:lpstr>
      <vt:lpstr>ACADMIC estimate as per out con</vt:lpstr>
      <vt:lpstr>Sheet3</vt:lpstr>
      <vt:lpstr>'ACADMIC estimate as per out con'!Print_Area</vt:lpstr>
      <vt:lpstr>MATERIAL!Print_Area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TU</cp:lastModifiedBy>
  <cp:lastPrinted>2020-08-21T04:24:05Z</cp:lastPrinted>
  <dcterms:created xsi:type="dcterms:W3CDTF">2019-06-22T02:49:23Z</dcterms:created>
  <dcterms:modified xsi:type="dcterms:W3CDTF">2020-08-21T06:21:42Z</dcterms:modified>
</cp:coreProperties>
</file>