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56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38" i="1"/>
  <c r="C32"/>
  <c r="C31"/>
  <c r="C30"/>
  <c r="C27"/>
  <c r="C26"/>
  <c r="C20"/>
  <c r="C19"/>
  <c r="C18"/>
  <c r="C13"/>
  <c r="C9"/>
</calcChain>
</file>

<file path=xl/sharedStrings.xml><?xml version="1.0" encoding="utf-8"?>
<sst xmlns="http://schemas.openxmlformats.org/spreadsheetml/2006/main" count="38" uniqueCount="35">
  <si>
    <t>ESTIMATE FOR CONSTRUCTION OF SHED FOR COWS AT GAU SHALA LACHKANI</t>
  </si>
  <si>
    <t>Sr. No</t>
  </si>
  <si>
    <t>Particulars</t>
  </si>
  <si>
    <t>Quantity</t>
  </si>
  <si>
    <t>Unit</t>
  </si>
  <si>
    <t>Rate</t>
  </si>
  <si>
    <t>Amount</t>
  </si>
  <si>
    <t>Structural steel work riveted, bolted or welded in built up sections, trusses and framed work, including cutting, hoisting, fixing in position and applying a priming coat of approved steel primer all complete</t>
  </si>
  <si>
    <t>75mm square pipe</t>
  </si>
  <si>
    <t>8X5.5=44M</t>
  </si>
  <si>
    <t>2X3=6M</t>
  </si>
  <si>
    <t>4X1.5=6M</t>
  </si>
  <si>
    <t>56M@8.25KG/M</t>
  </si>
  <si>
    <t>MS Pipe /Truss as per design</t>
  </si>
  <si>
    <t>4 nox225kg</t>
  </si>
  <si>
    <t>Say</t>
  </si>
  <si>
    <t>kg</t>
  </si>
  <si>
    <t>Corrugated G.I. Sheet roofing 0.80 mm thick fixed with galvanized iron J or L hooks 10mm dia, G.I. Limpot and bitumen washers complete excluding the cost of purling rafters and trusses</t>
  </si>
  <si>
    <t>0.80 mm thick with zinc coating not less than 275 gm/m²</t>
  </si>
  <si>
    <t>Wastage 10%</t>
  </si>
  <si>
    <t>sft</t>
  </si>
  <si>
    <t>Labour charges for fixing sheets</t>
  </si>
  <si>
    <t>Conglomerate floor 50mm thick cement concrete rete 1:2:4 on 100mm thick cement concrete 1:8:16 and 100mm sand filling using mechanical mixer for mixing of material</t>
  </si>
  <si>
    <t>sqm</t>
  </si>
  <si>
    <t>Construction of fbrick masanory feeding points for cows 1m high as per detailed drawing and existing design and instructions of Er-in-Charge</t>
  </si>
  <si>
    <t>rft</t>
  </si>
  <si>
    <t>Construction of Brick masanory finsished wirh CC flooring and side plastered including cost of MS drain cover as per detailed drawing and instructuion of Er-in-Charge</t>
  </si>
  <si>
    <t>P/F of wire mesh and welded mesh fixed in MS square pipe 30x30 14 gauge complete including existing design and steel primer complete in all respect as per instructions of Er-in-Charge.</t>
  </si>
  <si>
    <t xml:space="preserve">GST extra </t>
  </si>
  <si>
    <t>Payment 95% after completion of work
 within 30 days and 5% after six months as security</t>
  </si>
  <si>
    <t xml:space="preserve">Quote to be sent by 08-Nov-20 at ashwini.aggarwal@thapar .edu </t>
  </si>
  <si>
    <t>Execution period 20 days</t>
  </si>
  <si>
    <t>Name of contractor</t>
  </si>
  <si>
    <t>Mobile</t>
  </si>
  <si>
    <t>Total( with  wastage in contractor scope)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</si>
</sst>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2" xfId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6M@8.25KG/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topLeftCell="A35" workbookViewId="0">
      <selection activeCell="F49" sqref="F49"/>
    </sheetView>
  </sheetViews>
  <sheetFormatPr defaultColWidth="9.140625" defaultRowHeight="15"/>
  <cols>
    <col min="1" max="1" width="9.140625" style="1"/>
    <col min="2" max="2" width="38.7109375" style="1" customWidth="1"/>
    <col min="3" max="3" width="9.42578125" style="1" customWidth="1"/>
    <col min="4" max="4" width="7.42578125" style="1" customWidth="1"/>
    <col min="5" max="5" width="8.85546875" style="1" customWidth="1"/>
    <col min="6" max="6" width="11.28515625" style="2" customWidth="1"/>
    <col min="7" max="16384" width="9.140625" style="1"/>
  </cols>
  <sheetData>
    <row r="1" spans="1:6" ht="18" customHeight="1">
      <c r="A1" s="10" t="s">
        <v>0</v>
      </c>
      <c r="B1" s="10"/>
      <c r="C1" s="10"/>
      <c r="D1" s="10"/>
      <c r="E1" s="10"/>
      <c r="F1" s="10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/>
      <c r="B3" s="4"/>
      <c r="C3" s="4"/>
      <c r="D3" s="4"/>
      <c r="E3" s="4"/>
      <c r="F3" s="3"/>
    </row>
    <row r="4" spans="1:6" ht="78.75" customHeight="1">
      <c r="A4" s="4">
        <v>1</v>
      </c>
      <c r="B4" s="5" t="s">
        <v>7</v>
      </c>
      <c r="C4" s="4"/>
      <c r="D4" s="4"/>
      <c r="E4" s="4"/>
      <c r="F4" s="3"/>
    </row>
    <row r="5" spans="1:6">
      <c r="A5" s="4"/>
      <c r="B5" s="4" t="s">
        <v>8</v>
      </c>
      <c r="C5" s="4"/>
      <c r="D5" s="4"/>
      <c r="E5" s="4"/>
      <c r="F5" s="3"/>
    </row>
    <row r="6" spans="1:6">
      <c r="A6" s="4"/>
      <c r="B6" s="4" t="s">
        <v>9</v>
      </c>
      <c r="C6" s="4"/>
      <c r="D6" s="4"/>
      <c r="E6" s="4"/>
      <c r="F6" s="3"/>
    </row>
    <row r="7" spans="1:6">
      <c r="A7" s="4"/>
      <c r="B7" s="4" t="s">
        <v>10</v>
      </c>
      <c r="C7" s="4"/>
      <c r="D7" s="4"/>
      <c r="E7" s="4"/>
      <c r="F7" s="3"/>
    </row>
    <row r="8" spans="1:6">
      <c r="A8" s="4"/>
      <c r="B8" s="4" t="s">
        <v>11</v>
      </c>
      <c r="C8" s="4"/>
      <c r="D8" s="4"/>
      <c r="E8" s="4"/>
      <c r="F8" s="3"/>
    </row>
    <row r="9" spans="1:6">
      <c r="A9" s="4"/>
      <c r="B9" s="6" t="s">
        <v>12</v>
      </c>
      <c r="C9" s="4">
        <f>56*8.25</f>
        <v>462</v>
      </c>
      <c r="D9" s="4"/>
      <c r="E9" s="4"/>
      <c r="F9" s="3"/>
    </row>
    <row r="10" spans="1:6">
      <c r="A10" s="4"/>
      <c r="B10" s="4"/>
      <c r="C10" s="4"/>
      <c r="D10" s="4"/>
      <c r="E10" s="4"/>
      <c r="F10" s="3"/>
    </row>
    <row r="11" spans="1:6">
      <c r="A11" s="4"/>
      <c r="B11" s="4" t="s">
        <v>13</v>
      </c>
      <c r="C11" s="4"/>
      <c r="D11" s="4"/>
      <c r="E11" s="4"/>
      <c r="F11" s="3"/>
    </row>
    <row r="12" spans="1:6">
      <c r="A12" s="4"/>
      <c r="B12" s="4" t="s">
        <v>14</v>
      </c>
      <c r="C12" s="4">
        <v>900</v>
      </c>
      <c r="D12" s="4"/>
      <c r="E12" s="4"/>
      <c r="F12" s="3"/>
    </row>
    <row r="13" spans="1:6">
      <c r="A13" s="4"/>
      <c r="B13" s="4"/>
      <c r="C13" s="4">
        <f>+C12+C9</f>
        <v>1362</v>
      </c>
      <c r="D13" s="4"/>
      <c r="E13" s="4"/>
      <c r="F13" s="3"/>
    </row>
    <row r="14" spans="1:6">
      <c r="A14" s="4"/>
      <c r="B14" s="4" t="s">
        <v>15</v>
      </c>
      <c r="C14" s="4">
        <v>1375</v>
      </c>
      <c r="D14" s="4" t="s">
        <v>16</v>
      </c>
      <c r="E14" s="4"/>
      <c r="F14" s="3"/>
    </row>
    <row r="15" spans="1:6">
      <c r="A15" s="4"/>
      <c r="B15" s="4"/>
      <c r="C15" s="4"/>
    </row>
    <row r="16" spans="1:6" ht="75">
      <c r="A16" s="4">
        <v>2</v>
      </c>
      <c r="B16" s="7" t="s">
        <v>17</v>
      </c>
      <c r="C16" s="4"/>
      <c r="D16" s="4"/>
      <c r="E16" s="4"/>
      <c r="F16" s="3"/>
    </row>
    <row r="17" spans="1:6" ht="30">
      <c r="A17" s="4"/>
      <c r="B17" s="8" t="s">
        <v>18</v>
      </c>
      <c r="C17" s="4"/>
      <c r="D17" s="4"/>
      <c r="E17" s="4"/>
      <c r="F17" s="3"/>
    </row>
    <row r="18" spans="1:6">
      <c r="A18" s="4"/>
      <c r="B18" s="4"/>
      <c r="C18" s="4">
        <f>45*62</f>
        <v>2790</v>
      </c>
      <c r="D18" s="4"/>
      <c r="E18" s="4"/>
      <c r="F18" s="3"/>
    </row>
    <row r="19" spans="1:6">
      <c r="A19" s="4"/>
      <c r="B19" s="4" t="s">
        <v>19</v>
      </c>
      <c r="C19" s="4">
        <f>C18*10%</f>
        <v>279</v>
      </c>
      <c r="D19" s="4"/>
      <c r="E19" s="4"/>
      <c r="F19" s="3"/>
    </row>
    <row r="20" spans="1:6">
      <c r="A20" s="4"/>
      <c r="B20" s="4"/>
      <c r="C20" s="4">
        <f>C18+C19</f>
        <v>3069</v>
      </c>
      <c r="D20" s="4" t="s">
        <v>20</v>
      </c>
      <c r="E20" s="4"/>
      <c r="F20" s="3"/>
    </row>
    <row r="21" spans="1:6">
      <c r="A21" s="4"/>
      <c r="B21" s="4"/>
      <c r="C21" s="4"/>
      <c r="D21" s="4"/>
      <c r="E21" s="4"/>
      <c r="F21" s="3"/>
    </row>
    <row r="22" spans="1:6">
      <c r="A22" s="4">
        <v>3</v>
      </c>
      <c r="B22" s="4" t="s">
        <v>21</v>
      </c>
      <c r="C22" s="4"/>
      <c r="D22" s="4"/>
      <c r="E22" s="4"/>
      <c r="F22" s="3"/>
    </row>
    <row r="23" spans="1:6">
      <c r="A23" s="4"/>
      <c r="B23" s="4"/>
      <c r="C23" s="4">
        <v>2790</v>
      </c>
      <c r="D23" s="4" t="s">
        <v>20</v>
      </c>
      <c r="E23" s="4"/>
      <c r="F23" s="3"/>
    </row>
    <row r="24" spans="1:6">
      <c r="A24" s="4"/>
      <c r="B24" s="4"/>
      <c r="C24" s="4"/>
      <c r="D24" s="4"/>
      <c r="E24" s="4"/>
      <c r="F24" s="3"/>
    </row>
    <row r="25" spans="1:6" ht="75">
      <c r="A25" s="4">
        <v>4</v>
      </c>
      <c r="B25" s="5" t="s">
        <v>22</v>
      </c>
      <c r="C25" s="4"/>
      <c r="D25" s="4"/>
      <c r="E25" s="4"/>
      <c r="F25" s="3"/>
    </row>
    <row r="26" spans="1:6">
      <c r="A26" s="4"/>
      <c r="B26" s="4"/>
      <c r="C26" s="4">
        <f>44*61</f>
        <v>2684</v>
      </c>
      <c r="D26" s="4"/>
      <c r="E26" s="4"/>
      <c r="F26" s="3"/>
    </row>
    <row r="27" spans="1:6">
      <c r="A27" s="4"/>
      <c r="B27" s="4"/>
      <c r="C27" s="4">
        <f>C26/10.764</f>
        <v>249.34968413229299</v>
      </c>
      <c r="D27" s="4" t="s">
        <v>23</v>
      </c>
      <c r="E27" s="4"/>
      <c r="F27" s="3"/>
    </row>
    <row r="28" spans="1:6">
      <c r="A28" s="4"/>
      <c r="B28" s="4"/>
      <c r="C28" s="4"/>
      <c r="D28" s="4"/>
      <c r="E28" s="4"/>
      <c r="F28" s="3"/>
    </row>
    <row r="29" spans="1:6" ht="60">
      <c r="A29" s="4">
        <v>5</v>
      </c>
      <c r="B29" s="8" t="s">
        <v>24</v>
      </c>
      <c r="C29" s="4"/>
      <c r="D29" s="4"/>
      <c r="E29" s="4"/>
      <c r="F29" s="3"/>
    </row>
    <row r="30" spans="1:6">
      <c r="A30" s="4"/>
      <c r="B30" s="4"/>
      <c r="C30" s="4">
        <f>3*61</f>
        <v>183</v>
      </c>
      <c r="D30" s="4"/>
      <c r="E30" s="4"/>
      <c r="F30" s="3"/>
    </row>
    <row r="31" spans="1:6">
      <c r="A31" s="4"/>
      <c r="B31" s="4"/>
      <c r="C31" s="4">
        <f>1*44</f>
        <v>44</v>
      </c>
      <c r="D31" s="4"/>
      <c r="E31" s="4"/>
      <c r="F31" s="3"/>
    </row>
    <row r="32" spans="1:6">
      <c r="A32" s="4"/>
      <c r="B32" s="4"/>
      <c r="C32" s="4">
        <f>SUM(C30:C31)</f>
        <v>227</v>
      </c>
      <c r="D32" s="4" t="s">
        <v>25</v>
      </c>
      <c r="E32" s="4"/>
      <c r="F32" s="3"/>
    </row>
    <row r="33" spans="1:6">
      <c r="A33" s="4"/>
      <c r="B33" s="4"/>
      <c r="C33" s="4"/>
      <c r="D33" s="4"/>
      <c r="E33" s="4"/>
      <c r="F33" s="3"/>
    </row>
    <row r="34" spans="1:6" ht="75">
      <c r="A34" s="4">
        <v>6</v>
      </c>
      <c r="B34" s="8" t="s">
        <v>26</v>
      </c>
      <c r="C34" s="4"/>
      <c r="D34" s="4"/>
      <c r="E34" s="4"/>
      <c r="F34" s="3"/>
    </row>
    <row r="35" spans="1:6">
      <c r="A35" s="4"/>
      <c r="B35" s="4"/>
      <c r="C35" s="4">
        <v>83</v>
      </c>
      <c r="D35" s="4" t="s">
        <v>25</v>
      </c>
      <c r="E35" s="4"/>
      <c r="F35" s="3"/>
    </row>
    <row r="36" spans="1:6">
      <c r="A36" s="4"/>
      <c r="B36" s="4"/>
      <c r="C36" s="4"/>
      <c r="D36" s="4"/>
      <c r="E36" s="4"/>
      <c r="F36" s="3"/>
    </row>
    <row r="37" spans="1:6" ht="75">
      <c r="A37" s="4">
        <v>7</v>
      </c>
      <c r="B37" s="8" t="s">
        <v>27</v>
      </c>
      <c r="C37" s="4"/>
      <c r="D37" s="4"/>
      <c r="E37" s="4"/>
      <c r="F37" s="3"/>
    </row>
    <row r="38" spans="1:6">
      <c r="A38" s="4"/>
      <c r="B38" s="4"/>
      <c r="C38" s="4">
        <f>1*44*8</f>
        <v>352</v>
      </c>
      <c r="D38" s="4" t="s">
        <v>20</v>
      </c>
      <c r="E38" s="4"/>
      <c r="F38" s="3"/>
    </row>
    <row r="39" spans="1:6">
      <c r="A39" s="4"/>
      <c r="B39" s="4" t="s">
        <v>28</v>
      </c>
      <c r="C39" s="4"/>
      <c r="D39" s="4"/>
      <c r="E39" s="4"/>
      <c r="F39" s="3"/>
    </row>
    <row r="40" spans="1:6">
      <c r="A40" s="4"/>
      <c r="B40" s="9" t="s">
        <v>34</v>
      </c>
      <c r="C40" s="4"/>
      <c r="D40" s="4"/>
      <c r="E40" s="4"/>
      <c r="F40" s="3"/>
    </row>
    <row r="41" spans="1:6" ht="45">
      <c r="A41" s="4"/>
      <c r="B41" s="11" t="s">
        <v>29</v>
      </c>
      <c r="C41" s="4"/>
      <c r="D41" s="4"/>
      <c r="E41" s="4"/>
    </row>
    <row r="42" spans="1:6">
      <c r="A42" s="4"/>
      <c r="B42" s="9" t="s">
        <v>30</v>
      </c>
      <c r="C42" s="4"/>
      <c r="D42" s="4"/>
      <c r="E42" s="4"/>
      <c r="F42" s="3"/>
    </row>
    <row r="43" spans="1:6">
      <c r="A43" s="4"/>
      <c r="B43" s="4" t="s">
        <v>31</v>
      </c>
      <c r="C43" s="4"/>
      <c r="D43" s="4"/>
      <c r="E43" s="4"/>
      <c r="F43" s="3"/>
    </row>
    <row r="44" spans="1:6">
      <c r="A44" s="4"/>
      <c r="B44" s="3"/>
      <c r="C44" s="4"/>
      <c r="D44" s="4"/>
      <c r="E44" s="4"/>
      <c r="F44" s="3"/>
    </row>
    <row r="45" spans="1:6">
      <c r="A45" s="4"/>
      <c r="B45" s="9" t="s">
        <v>32</v>
      </c>
      <c r="C45" s="4"/>
      <c r="D45" s="4"/>
      <c r="E45" s="4"/>
      <c r="F45" s="3"/>
    </row>
    <row r="46" spans="1:6">
      <c r="B46" s="1" t="s">
        <v>33</v>
      </c>
    </row>
  </sheetData>
  <mergeCells count="1">
    <mergeCell ref="A1:F1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CMS-ti</dc:creator>
  <cp:lastModifiedBy>Ashwani Kumar</cp:lastModifiedBy>
  <cp:lastPrinted>2020-12-01T04:14:57Z</cp:lastPrinted>
  <dcterms:created xsi:type="dcterms:W3CDTF">2020-11-05T04:52:00Z</dcterms:created>
  <dcterms:modified xsi:type="dcterms:W3CDTF">2020-12-01T04:21:40Z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